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aggett\Documents\PY17\"/>
    </mc:Choice>
  </mc:AlternateContent>
  <bookViews>
    <workbookView xWindow="0" yWindow="30" windowWidth="17205" windowHeight="3750"/>
  </bookViews>
  <sheets>
    <sheet name="WIOA" sheetId="17" r:id="rId1"/>
    <sheet name="SPNEG" sheetId="18" r:id="rId2"/>
  </sheets>
  <definedNames>
    <definedName name="_GoBack" localSheetId="0">WIOA!#REF!</definedName>
    <definedName name="Text190" localSheetId="0">WIOA!#REF!</definedName>
    <definedName name="Text191" localSheetId="0">WIOA!#REF!</definedName>
    <definedName name="Text192" localSheetId="0">WIOA!#REF!</definedName>
  </definedNames>
  <calcPr calcId="162913"/>
</workbook>
</file>

<file path=xl/calcChain.xml><?xml version="1.0" encoding="utf-8"?>
<calcChain xmlns="http://schemas.openxmlformats.org/spreadsheetml/2006/main">
  <c r="E17" i="17" l="1"/>
  <c r="E12" i="17"/>
  <c r="E11" i="17"/>
  <c r="E8" i="17"/>
  <c r="E7" i="17"/>
  <c r="E6" i="17"/>
  <c r="E44" i="17"/>
  <c r="E43" i="17"/>
  <c r="E42" i="17"/>
  <c r="D17" i="18"/>
  <c r="D16" i="18"/>
  <c r="D15" i="18"/>
  <c r="D14" i="18"/>
  <c r="D13" i="18"/>
  <c r="D12" i="18"/>
  <c r="D11" i="18"/>
  <c r="D10" i="18"/>
  <c r="D9" i="18"/>
  <c r="D8" i="18"/>
  <c r="E30" i="17"/>
  <c r="E29" i="17"/>
  <c r="E28" i="17"/>
  <c r="E27" i="17"/>
  <c r="E26" i="17"/>
  <c r="E25" i="17"/>
  <c r="E24" i="17"/>
  <c r="E45" i="17"/>
  <c r="E51" i="17"/>
  <c r="E49" i="17"/>
  <c r="E48" i="17"/>
  <c r="E36" i="17"/>
  <c r="E35" i="17"/>
  <c r="E34" i="17"/>
  <c r="E33" i="17"/>
  <c r="C23" i="17"/>
  <c r="E18" i="17"/>
  <c r="E16" i="17"/>
  <c r="E15" i="17"/>
</calcChain>
</file>

<file path=xl/sharedStrings.xml><?xml version="1.0" encoding="utf-8"?>
<sst xmlns="http://schemas.openxmlformats.org/spreadsheetml/2006/main" count="148" uniqueCount="92">
  <si>
    <t>Local Area:</t>
  </si>
  <si>
    <t>Quarter:</t>
  </si>
  <si>
    <t>Actual</t>
  </si>
  <si>
    <t>NA</t>
  </si>
  <si>
    <r>
      <t>Percent in Employment During 2</t>
    </r>
    <r>
      <rPr>
        <vertAlign val="superscript"/>
        <sz val="9"/>
        <rFont val="Calibri"/>
        <family val="2"/>
      </rPr>
      <t>nd</t>
    </r>
    <r>
      <rPr>
        <sz val="9"/>
        <rFont val="Calibri"/>
        <family val="2"/>
      </rPr>
      <t xml:space="preserve"> Quarter after Exit</t>
    </r>
  </si>
  <si>
    <r>
      <t>Percent in Employment  During 4</t>
    </r>
    <r>
      <rPr>
        <vertAlign val="superscript"/>
        <sz val="9"/>
        <rFont val="Calibri"/>
        <family val="2"/>
      </rPr>
      <t>th</t>
    </r>
    <r>
      <rPr>
        <sz val="9"/>
        <rFont val="Calibri"/>
        <family val="2"/>
      </rPr>
      <t>  Quarter after Exit</t>
    </r>
  </si>
  <si>
    <r>
      <t>Median Earnings of those in Employment 2</t>
    </r>
    <r>
      <rPr>
        <vertAlign val="superscript"/>
        <sz val="9"/>
        <rFont val="Calibri"/>
        <family val="2"/>
      </rPr>
      <t>nd</t>
    </r>
    <r>
      <rPr>
        <sz val="9"/>
        <rFont val="Calibri"/>
        <family val="2"/>
      </rPr>
      <t xml:space="preserve"> Quarter after Exit</t>
    </r>
  </si>
  <si>
    <r>
      <t>Percent in Training or Education who attain a Postsecondary Credential or HS Diploma or Equivalent during Participation or Within 1 Year after Exit.</t>
    </r>
    <r>
      <rPr>
        <sz val="9"/>
        <color indexed="60"/>
        <rFont val="Calibri"/>
        <family val="2"/>
      </rPr>
      <t xml:space="preserve"> </t>
    </r>
  </si>
  <si>
    <t>Measurable Skill Gains</t>
  </si>
  <si>
    <t>Baseline</t>
  </si>
  <si>
    <t>Effectiveness in Serving Employers</t>
  </si>
  <si>
    <r>
      <t>Percent in Employment or Enrolled in Post-Secondary Education During 2</t>
    </r>
    <r>
      <rPr>
        <vertAlign val="superscript"/>
        <sz val="9"/>
        <rFont val="Calibri"/>
        <family val="2"/>
      </rPr>
      <t>nd</t>
    </r>
    <r>
      <rPr>
        <sz val="9"/>
        <rFont val="Calibri"/>
        <family val="2"/>
      </rPr>
      <t xml:space="preserve"> Qtr after Exit</t>
    </r>
  </si>
  <si>
    <t>Median Earnings</t>
  </si>
  <si>
    <t>Percent in Training or Education who attain a Postsecondary Credential or HS Diploma or Equivalent during Participation or Within 1 Year after Exit.</t>
  </si>
  <si>
    <t>ADULT</t>
  </si>
  <si>
    <t>Source</t>
  </si>
  <si>
    <t>SERVICE SUMMARY</t>
  </si>
  <si>
    <t>% Attained</t>
  </si>
  <si>
    <t>Total Current Period</t>
  </si>
  <si>
    <t>ITA</t>
  </si>
  <si>
    <t>OJT</t>
  </si>
  <si>
    <t>CT</t>
  </si>
  <si>
    <t>Total Exiters</t>
  </si>
  <si>
    <t>DISLOCATED WORKER</t>
  </si>
  <si>
    <t>YOUTH</t>
  </si>
  <si>
    <t>Enrollees (WIA/WIOA)</t>
  </si>
  <si>
    <t>In-School Youth</t>
  </si>
  <si>
    <t>Out-of-School Youth</t>
  </si>
  <si>
    <t>WIOA Quarterly Performance Report -Statewide</t>
  </si>
  <si>
    <t>WQPR</t>
  </si>
  <si>
    <t>Primary Indicators of Performance</t>
  </si>
  <si>
    <t>WQPR_SW_Adult_Part A2 -- Total Current Period - Tot Part. Served</t>
  </si>
  <si>
    <t>WQPR_SW_Adult_Part A 1 -- Total Exiters  - Total Current Period (TCP)</t>
  </si>
  <si>
    <t>WQPR_SW_Adult_Part D1--Employment Rate(Q2)-TCP</t>
  </si>
  <si>
    <t>WQPR_SW_Adult_Part D2--Employment Rate(Q4)-TCP</t>
  </si>
  <si>
    <t>WQPR_SW_Adult_Part D3--Median Earnings-TCP</t>
  </si>
  <si>
    <t>WQPR_SW_Adult_Part D4--Credential Rate-TCP</t>
  </si>
  <si>
    <t>WQPR_SW_Adult_Part D5--Measurable Skills Gain-TCP</t>
  </si>
  <si>
    <t>WQPR_SW_Adult_Part E--Effectiveness in Serving Employers</t>
  </si>
  <si>
    <t>TBD</t>
  </si>
  <si>
    <t>WQPR_SW_DW_Part D1--Employment Rate(Q2)-TCP</t>
  </si>
  <si>
    <t>WQPR_SW_DW_Part D2--Employment Rate(Q4)-TCP</t>
  </si>
  <si>
    <t>WQPR_SW_DW_Part D3--Median Earnings-TCP</t>
  </si>
  <si>
    <t>WQPR_SW_DW_Part D4--Credential Rate-TCP</t>
  </si>
  <si>
    <t>WQPR_SW_DW_Part D5--Measurable Skills Gain-TCP</t>
  </si>
  <si>
    <t>WQPR_SW_DW_Part E--Effectiveness in Serving Employers</t>
  </si>
  <si>
    <t>WQPR_SW_Youth_Part A2 --Tot Part. Served - Tot Current Period</t>
  </si>
  <si>
    <t>WQPR_SW_Youth_Part A 1 -- Total Exiters  - Total Current Period (TCP)</t>
  </si>
  <si>
    <t>WQPR_SW_Youth_Part D1--Employment Rate(Q2)-TCP</t>
  </si>
  <si>
    <t>WQPR_SW_Youth_Part D2--Employment Rate(Q4)-TCP</t>
  </si>
  <si>
    <t>WQPR_SW_Youth_Part D3--Median Earnings-TCP</t>
  </si>
  <si>
    <t>WQPR_SW_Youth_Part D4--Credential Rate-TCP</t>
  </si>
  <si>
    <t>WQPR_SW_Youth_Part D5--Measurable Skills Gain-TCP</t>
  </si>
  <si>
    <t>WQPR_SW_Youth_Part E--Effectiveness in Serving Employers</t>
  </si>
  <si>
    <t>Report 8</t>
  </si>
  <si>
    <t>Incumbent Worker Training</t>
  </si>
  <si>
    <t>Transitional Jobs</t>
  </si>
  <si>
    <t>Grant Beginning Date:</t>
  </si>
  <si>
    <t>Ending Date:</t>
  </si>
  <si>
    <t>Participant Data</t>
  </si>
  <si>
    <t>Planned</t>
  </si>
  <si>
    <t>% Variance</t>
  </si>
  <si>
    <t>Receiving Intensive/Individualized Services</t>
  </si>
  <si>
    <t>NEG Project Quarterly Report LA/WIB_Intensive Services</t>
  </si>
  <si>
    <t>Enrolled in Training</t>
  </si>
  <si>
    <t>NEG Project Quarterly Report LA/WIB_Enrolled in Training</t>
  </si>
  <si>
    <t>Enrolled in OJT Only</t>
  </si>
  <si>
    <t>NEG Project Quarterly Report LA/WIB_On Job Training</t>
  </si>
  <si>
    <t>Receiving Supportive Services</t>
  </si>
  <si>
    <t>NEG Project Quarterly Report LA/WIB_Received Supportive Services</t>
  </si>
  <si>
    <t>Receiving Needs Related Payments</t>
  </si>
  <si>
    <t>NEG Project Quarterly Report LA/WIB_Received Needs Related Payments</t>
  </si>
  <si>
    <t>Exits</t>
  </si>
  <si>
    <t>NEG Project Quarterly Report LA/WIB_Exited</t>
  </si>
  <si>
    <t>Entering Employment at Exit</t>
  </si>
  <si>
    <t>NEG Project Quarterly Report LA/WIB_Entered Employment at Exit</t>
  </si>
  <si>
    <t>Entering OJT Employment at Exit</t>
  </si>
  <si>
    <t>NEG Project Quarterly Report LA/WIB_Entered OJT Employment at Exit</t>
  </si>
  <si>
    <t>Entering OJT-Related Employment at Exit</t>
  </si>
  <si>
    <t>NEG Project Qrtrly Rpt LA/WIB_Entered OJT Related Employment at Exit</t>
  </si>
  <si>
    <t>Total Participants</t>
  </si>
  <si>
    <t>NEG Project Quarterly Report LA/WIB_Participants</t>
  </si>
  <si>
    <t>Sector NEG</t>
  </si>
  <si>
    <t>NWDB - ACAP Houlton and PI</t>
  </si>
  <si>
    <t>NWDB - ACAP PI and Houlton</t>
  </si>
  <si>
    <t>National Emergency Grant PY16 Quarterly Performance Report</t>
  </si>
  <si>
    <t>Transitional Jobs/Work Experience</t>
  </si>
  <si>
    <t>WIOA PY17 QUARTERLY PERFORMANCE REPORT</t>
  </si>
  <si>
    <t>PY17 Plan</t>
  </si>
  <si>
    <t>3rd Qtr PY17</t>
  </si>
  <si>
    <t>n/a</t>
  </si>
  <si>
    <t xml:space="preserve"> 3rd Quarter PY18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</si>
</sst>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0" applyNumberFormat="0" applyAlignment="0" applyProtection="0"/>
    <xf numFmtId="0" fontId="9" fillId="28" borderId="2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0" applyNumberFormat="0" applyAlignment="0" applyProtection="0"/>
    <xf numFmtId="0" fontId="16" fillId="0" borderId="25" applyNumberFormat="0" applyFill="0" applyAlignment="0" applyProtection="0"/>
    <xf numFmtId="0" fontId="17" fillId="31" borderId="0" applyNumberFormat="0" applyBorder="0" applyAlignment="0" applyProtection="0"/>
    <xf numFmtId="0" fontId="1" fillId="0" borderId="0"/>
    <xf numFmtId="0" fontId="5" fillId="32" borderId="26" applyNumberFormat="0" applyFont="0" applyAlignment="0" applyProtection="0"/>
    <xf numFmtId="0" fontId="18" fillId="27" borderId="27" applyNumberFormat="0" applyAlignment="0" applyProtection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9">
    <xf numFmtId="0" fontId="0" fillId="0" borderId="0" xfId="0"/>
    <xf numFmtId="0" fontId="22" fillId="0" borderId="0" xfId="37" applyFont="1"/>
    <xf numFmtId="0" fontId="23" fillId="0" borderId="0" xfId="37" applyFont="1"/>
    <xf numFmtId="0" fontId="23" fillId="0" borderId="0" xfId="37" applyFont="1" applyAlignment="1">
      <alignment horizontal="center"/>
    </xf>
    <xf numFmtId="0" fontId="1" fillId="0" borderId="0" xfId="37"/>
    <xf numFmtId="0" fontId="1" fillId="0" borderId="0" xfId="37" applyAlignment="1">
      <alignment horizontal="center"/>
    </xf>
    <xf numFmtId="0" fontId="2" fillId="0" borderId="1" xfId="37" applyFont="1" applyBorder="1" applyAlignment="1">
      <alignment vertical="center" wrapText="1"/>
    </xf>
    <xf numFmtId="0" fontId="2" fillId="33" borderId="2" xfId="37" applyFont="1" applyFill="1" applyBorder="1" applyAlignment="1">
      <alignment horizontal="center" vertical="center"/>
    </xf>
    <xf numFmtId="0" fontId="22" fillId="0" borderId="0" xfId="37" applyFont="1" applyAlignment="1">
      <alignment horizontal="center"/>
    </xf>
    <xf numFmtId="0" fontId="24" fillId="0" borderId="0" xfId="37" applyFont="1" applyAlignment="1">
      <alignment horizontal="right"/>
    </xf>
    <xf numFmtId="0" fontId="24" fillId="0" borderId="0" xfId="37" applyFont="1" applyAlignment="1"/>
    <xf numFmtId="0" fontId="25" fillId="0" borderId="3" xfId="37" applyFont="1" applyBorder="1" applyAlignment="1">
      <alignment horizontal="right" vertical="center"/>
    </xf>
    <xf numFmtId="0" fontId="25" fillId="0" borderId="3" xfId="37" applyFont="1" applyBorder="1" applyAlignment="1">
      <alignment vertical="center"/>
    </xf>
    <xf numFmtId="0" fontId="25" fillId="34" borderId="4" xfId="37" applyFont="1" applyFill="1" applyBorder="1" applyAlignment="1">
      <alignment wrapText="1"/>
    </xf>
    <xf numFmtId="0" fontId="25" fillId="34" borderId="4" xfId="37" applyFont="1" applyFill="1" applyBorder="1" applyAlignment="1">
      <alignment horizontal="center"/>
    </xf>
    <xf numFmtId="0" fontId="25" fillId="34" borderId="1" xfId="37" applyFont="1" applyFill="1" applyBorder="1" applyAlignment="1">
      <alignment horizontal="center"/>
    </xf>
    <xf numFmtId="0" fontId="25" fillId="34" borderId="5" xfId="37" applyFont="1" applyFill="1" applyBorder="1" applyAlignment="1">
      <alignment horizontal="center"/>
    </xf>
    <xf numFmtId="0" fontId="26" fillId="0" borderId="1" xfId="37" applyFont="1" applyBorder="1"/>
    <xf numFmtId="0" fontId="27" fillId="0" borderId="2" xfId="37" applyFont="1" applyBorder="1"/>
    <xf numFmtId="9" fontId="27" fillId="0" borderId="3" xfId="37" applyNumberFormat="1" applyFont="1" applyBorder="1" applyAlignment="1">
      <alignment horizontal="right"/>
    </xf>
    <xf numFmtId="0" fontId="28" fillId="0" borderId="1" xfId="37" applyFont="1" applyBorder="1" applyAlignment="1">
      <alignment wrapText="1"/>
    </xf>
    <xf numFmtId="0" fontId="28" fillId="0" borderId="4" xfId="37" applyFont="1" applyBorder="1" applyAlignment="1">
      <alignment wrapText="1"/>
    </xf>
    <xf numFmtId="0" fontId="27" fillId="0" borderId="6" xfId="37" applyFont="1" applyBorder="1" applyAlignment="1">
      <alignment wrapText="1"/>
    </xf>
    <xf numFmtId="0" fontId="23" fillId="0" borderId="0" xfId="37" applyFont="1" applyBorder="1"/>
    <xf numFmtId="0" fontId="24" fillId="34" borderId="1" xfId="37" applyFont="1" applyFill="1" applyBorder="1" applyAlignment="1">
      <alignment vertical="top" wrapText="1"/>
    </xf>
    <xf numFmtId="0" fontId="23" fillId="34" borderId="7" xfId="37" applyFont="1" applyFill="1" applyBorder="1"/>
    <xf numFmtId="0" fontId="23" fillId="34" borderId="1" xfId="37" applyFont="1" applyFill="1" applyBorder="1"/>
    <xf numFmtId="0" fontId="23" fillId="34" borderId="5" xfId="37" applyFont="1" applyFill="1" applyBorder="1"/>
    <xf numFmtId="10" fontId="2" fillId="35" borderId="2" xfId="37" applyNumberFormat="1" applyFont="1" applyFill="1" applyBorder="1" applyAlignment="1">
      <alignment horizontal="right" vertical="center" wrapText="1"/>
    </xf>
    <xf numFmtId="10" fontId="27" fillId="35" borderId="3" xfId="37" applyNumberFormat="1" applyFont="1" applyFill="1" applyBorder="1" applyAlignment="1">
      <alignment horizontal="center" vertical="center" wrapText="1"/>
    </xf>
    <xf numFmtId="0" fontId="2" fillId="0" borderId="1" xfId="37" applyFont="1" applyBorder="1" applyAlignment="1">
      <alignment vertical="center"/>
    </xf>
    <xf numFmtId="6" fontId="2" fillId="35" borderId="2" xfId="37" applyNumberFormat="1" applyFont="1" applyFill="1" applyBorder="1" applyAlignment="1">
      <alignment horizontal="right" vertical="center" wrapText="1"/>
    </xf>
    <xf numFmtId="0" fontId="2" fillId="33" borderId="3" xfId="37" applyFont="1" applyFill="1" applyBorder="1" applyAlignment="1">
      <alignment horizontal="center" vertical="center"/>
    </xf>
    <xf numFmtId="0" fontId="23" fillId="0" borderId="8" xfId="37" applyFont="1" applyBorder="1"/>
    <xf numFmtId="10" fontId="2" fillId="35" borderId="3" xfId="37" applyNumberFormat="1" applyFont="1" applyFill="1" applyBorder="1" applyAlignment="1">
      <alignment horizontal="right" vertical="center" wrapText="1"/>
    </xf>
    <xf numFmtId="0" fontId="2" fillId="0" borderId="4" xfId="37" applyFont="1" applyBorder="1" applyAlignment="1">
      <alignment vertical="center"/>
    </xf>
    <xf numFmtId="0" fontId="2" fillId="0" borderId="4" xfId="37" applyFont="1" applyBorder="1" applyAlignment="1">
      <alignment vertical="center" wrapText="1"/>
    </xf>
    <xf numFmtId="0" fontId="27" fillId="0" borderId="4" xfId="37" applyFont="1" applyBorder="1" applyAlignment="1">
      <alignment wrapText="1"/>
    </xf>
    <xf numFmtId="0" fontId="27" fillId="0" borderId="4" xfId="37" applyFont="1" applyBorder="1" applyAlignment="1">
      <alignment horizontal="left" wrapText="1" indent="2"/>
    </xf>
    <xf numFmtId="10" fontId="2" fillId="35" borderId="9" xfId="37" applyNumberFormat="1" applyFont="1" applyFill="1" applyBorder="1" applyAlignment="1">
      <alignment vertical="center"/>
    </xf>
    <xf numFmtId="0" fontId="29" fillId="0" borderId="0" xfId="0" applyFont="1"/>
    <xf numFmtId="0" fontId="30" fillId="36" borderId="1" xfId="37" applyFont="1" applyFill="1" applyBorder="1" applyAlignment="1">
      <alignment horizontal="center" wrapText="1"/>
    </xf>
    <xf numFmtId="10" fontId="27" fillId="35" borderId="2" xfId="37" applyNumberFormat="1" applyFont="1" applyFill="1" applyBorder="1" applyAlignment="1">
      <alignment horizontal="center" vertical="top" wrapText="1"/>
    </xf>
    <xf numFmtId="10" fontId="2" fillId="35" borderId="2" xfId="37" applyNumberFormat="1" applyFont="1" applyFill="1" applyBorder="1" applyAlignment="1">
      <alignment horizontal="center" vertical="center" wrapText="1"/>
    </xf>
    <xf numFmtId="0" fontId="27" fillId="0" borderId="2" xfId="37" applyFont="1" applyBorder="1" applyAlignment="1">
      <alignment horizontal="right"/>
    </xf>
    <xf numFmtId="10" fontId="2" fillId="35" borderId="2" xfId="37" applyNumberFormat="1" applyFont="1" applyFill="1" applyBorder="1" applyAlignment="1">
      <alignment horizontal="center" vertical="center"/>
    </xf>
    <xf numFmtId="10" fontId="27" fillId="35" borderId="3" xfId="37" applyNumberFormat="1" applyFont="1" applyFill="1" applyBorder="1" applyAlignment="1">
      <alignment horizontal="center" vertical="top" wrapText="1"/>
    </xf>
    <xf numFmtId="0" fontId="25" fillId="0" borderId="3" xfId="37" applyFont="1" applyBorder="1" applyAlignment="1">
      <alignment horizontal="left" vertical="center"/>
    </xf>
    <xf numFmtId="0" fontId="29" fillId="0" borderId="1" xfId="0" applyFont="1" applyBorder="1"/>
    <xf numFmtId="0" fontId="29" fillId="0" borderId="10" xfId="0" applyFont="1" applyBorder="1"/>
    <xf numFmtId="0" fontId="25" fillId="34" borderId="1" xfId="37" applyFont="1" applyFill="1" applyBorder="1" applyAlignment="1">
      <alignment wrapText="1"/>
    </xf>
    <xf numFmtId="0" fontId="23" fillId="0" borderId="10" xfId="37" applyFont="1" applyBorder="1" applyAlignment="1">
      <alignment horizontal="left"/>
    </xf>
    <xf numFmtId="0" fontId="23" fillId="0" borderId="11" xfId="37" applyFont="1" applyBorder="1" applyAlignment="1">
      <alignment horizontal="center"/>
    </xf>
    <xf numFmtId="0" fontId="23" fillId="0" borderId="12" xfId="37" applyFont="1" applyBorder="1" applyAlignment="1">
      <alignment horizontal="center"/>
    </xf>
    <xf numFmtId="0" fontId="23" fillId="0" borderId="13" xfId="37" applyFont="1" applyBorder="1" applyAlignment="1">
      <alignment horizontal="center"/>
    </xf>
    <xf numFmtId="0" fontId="23" fillId="0" borderId="1" xfId="37" applyFont="1" applyBorder="1" applyAlignment="1">
      <alignment horizontal="left"/>
    </xf>
    <xf numFmtId="0" fontId="23" fillId="0" borderId="1" xfId="37" applyFont="1" applyBorder="1" applyAlignment="1">
      <alignment horizontal="center"/>
    </xf>
    <xf numFmtId="0" fontId="24" fillId="0" borderId="0" xfId="37" applyFont="1" applyAlignment="1">
      <alignment horizontal="center"/>
    </xf>
    <xf numFmtId="0" fontId="24" fillId="0" borderId="0" xfId="37" applyFont="1" applyAlignment="1">
      <alignment horizontal="center"/>
    </xf>
    <xf numFmtId="0" fontId="25" fillId="0" borderId="3" xfId="37" applyFont="1" applyBorder="1" applyAlignment="1">
      <alignment horizontal="center" vertical="center"/>
    </xf>
    <xf numFmtId="0" fontId="30" fillId="37" borderId="1" xfId="37" applyFont="1" applyFill="1" applyBorder="1" applyAlignment="1">
      <alignment horizontal="center" wrapText="1"/>
    </xf>
    <xf numFmtId="0" fontId="25" fillId="0" borderId="14" xfId="37" applyFont="1" applyBorder="1" applyAlignment="1">
      <alignment horizontal="center" wrapText="1"/>
    </xf>
    <xf numFmtId="14" fontId="25" fillId="0" borderId="15" xfId="37" applyNumberFormat="1" applyFont="1" applyBorder="1" applyAlignment="1">
      <alignment horizontal="center" wrapText="1"/>
    </xf>
    <xf numFmtId="14" fontId="25" fillId="0" borderId="16" xfId="37" applyNumberFormat="1" applyFont="1" applyBorder="1" applyAlignment="1">
      <alignment horizontal="center" wrapText="1"/>
    </xf>
    <xf numFmtId="0" fontId="25" fillId="0" borderId="1" xfId="37" applyFont="1" applyBorder="1" applyAlignment="1">
      <alignment horizontal="left" wrapText="1"/>
    </xf>
    <xf numFmtId="0" fontId="25" fillId="0" borderId="17" xfId="37" applyFont="1" applyBorder="1" applyAlignment="1">
      <alignment horizontal="center"/>
    </xf>
    <xf numFmtId="0" fontId="25" fillId="0" borderId="16" xfId="37" applyFont="1" applyBorder="1" applyAlignment="1">
      <alignment horizontal="center"/>
    </xf>
    <xf numFmtId="0" fontId="25" fillId="0" borderId="18" xfId="37" applyFont="1" applyBorder="1" applyAlignment="1">
      <alignment horizontal="center"/>
    </xf>
    <xf numFmtId="0" fontId="27" fillId="0" borderId="4" xfId="37" applyFont="1" applyBorder="1" applyAlignment="1">
      <alignment horizontal="right" wrapText="1"/>
    </xf>
    <xf numFmtId="0" fontId="27" fillId="0" borderId="1" xfId="37" applyFont="1" applyBorder="1" applyAlignment="1">
      <alignment horizontal="center"/>
    </xf>
    <xf numFmtId="164" fontId="27" fillId="0" borderId="5" xfId="37" applyNumberFormat="1" applyFont="1" applyBorder="1" applyAlignment="1">
      <alignment horizontal="center"/>
    </xf>
    <xf numFmtId="0" fontId="23" fillId="0" borderId="10" xfId="37" applyFont="1" applyBorder="1"/>
    <xf numFmtId="0" fontId="23" fillId="0" borderId="2" xfId="37" applyFont="1" applyBorder="1" applyAlignment="1">
      <alignment horizontal="center"/>
    </xf>
    <xf numFmtId="0" fontId="1" fillId="0" borderId="19" xfId="37" applyBorder="1"/>
    <xf numFmtId="0" fontId="1" fillId="0" borderId="1" xfId="37" applyBorder="1"/>
    <xf numFmtId="0" fontId="27" fillId="35" borderId="2" xfId="37" applyFont="1" applyFill="1" applyBorder="1"/>
    <xf numFmtId="0" fontId="27" fillId="35" borderId="2" xfId="37" applyFont="1" applyFill="1" applyBorder="1" applyAlignment="1">
      <alignment horizontal="right"/>
    </xf>
    <xf numFmtId="9" fontId="27" fillId="0" borderId="3" xfId="43" applyFont="1" applyBorder="1" applyAlignment="1">
      <alignment horizontal="right"/>
    </xf>
    <xf numFmtId="49" fontId="27" fillId="0" borderId="3" xfId="43" applyNumberFormat="1" applyFont="1" applyBorder="1" applyAlignment="1">
      <alignment horizontal="right"/>
    </xf>
    <xf numFmtId="49" fontId="23" fillId="0" borderId="0" xfId="43" applyNumberFormat="1" applyFont="1" applyBorder="1"/>
    <xf numFmtId="49" fontId="23" fillId="34" borderId="5" xfId="43" applyNumberFormat="1" applyFont="1" applyFill="1" applyBorder="1"/>
    <xf numFmtId="0" fontId="27" fillId="35" borderId="4" xfId="37" applyFont="1" applyFill="1" applyBorder="1"/>
    <xf numFmtId="0" fontId="27" fillId="35" borderId="1" xfId="37" applyFont="1" applyFill="1" applyBorder="1" applyAlignment="1">
      <alignment horizontal="center"/>
    </xf>
    <xf numFmtId="0" fontId="23" fillId="35" borderId="2" xfId="37" applyFont="1" applyFill="1" applyBorder="1" applyAlignment="1">
      <alignment horizontal="center"/>
    </xf>
    <xf numFmtId="9" fontId="2" fillId="33" borderId="2" xfId="37" applyNumberFormat="1" applyFont="1" applyFill="1" applyBorder="1" applyAlignment="1">
      <alignment horizontal="center" vertical="center"/>
    </xf>
    <xf numFmtId="9" fontId="27" fillId="35" borderId="3" xfId="43" applyFont="1" applyFill="1" applyBorder="1" applyAlignment="1">
      <alignment horizontal="center" vertical="center" wrapText="1"/>
    </xf>
    <xf numFmtId="44" fontId="2" fillId="35" borderId="2" xfId="44" applyFont="1" applyFill="1" applyBorder="1" applyAlignment="1">
      <alignment horizontal="center" vertical="center" wrapText="1"/>
    </xf>
    <xf numFmtId="10" fontId="2" fillId="39" borderId="2" xfId="37" applyNumberFormat="1" applyFont="1" applyFill="1" applyBorder="1" applyAlignment="1">
      <alignment horizontal="center" vertical="center" wrapText="1"/>
    </xf>
    <xf numFmtId="9" fontId="2" fillId="35" borderId="3" xfId="43" applyFont="1" applyFill="1" applyBorder="1" applyAlignment="1">
      <alignment horizontal="right" vertical="center" wrapText="1"/>
    </xf>
    <xf numFmtId="9" fontId="2" fillId="0" borderId="1" xfId="37" applyNumberFormat="1" applyFont="1" applyFill="1" applyBorder="1" applyAlignment="1">
      <alignment horizontal="center" vertical="center"/>
    </xf>
    <xf numFmtId="6" fontId="2" fillId="35" borderId="2" xfId="37" applyNumberFormat="1" applyFont="1" applyFill="1" applyBorder="1" applyAlignment="1">
      <alignment horizontal="center" vertical="center" wrapText="1"/>
    </xf>
    <xf numFmtId="6" fontId="2" fillId="35" borderId="2" xfId="44" applyNumberFormat="1" applyFont="1" applyFill="1" applyBorder="1" applyAlignment="1">
      <alignment horizontal="center" vertical="center" wrapText="1"/>
    </xf>
    <xf numFmtId="0" fontId="31" fillId="38" borderId="5" xfId="37" applyFont="1" applyFill="1" applyBorder="1" applyAlignment="1">
      <alignment horizontal="center" wrapText="1"/>
    </xf>
    <xf numFmtId="0" fontId="31" fillId="38" borderId="14" xfId="37" applyFont="1" applyFill="1" applyBorder="1" applyAlignment="1">
      <alignment horizontal="center" wrapText="1"/>
    </xf>
    <xf numFmtId="0" fontId="31" fillId="38" borderId="5" xfId="37" applyFont="1" applyFill="1" applyBorder="1" applyAlignment="1">
      <alignment horizontal="center" vertical="center" wrapText="1"/>
    </xf>
    <xf numFmtId="0" fontId="31" fillId="38" borderId="14" xfId="37" applyFont="1" applyFill="1" applyBorder="1" applyAlignment="1">
      <alignment horizontal="center" vertical="center" wrapText="1"/>
    </xf>
    <xf numFmtId="0" fontId="24" fillId="0" borderId="0" xfId="37" applyFont="1" applyAlignment="1">
      <alignment horizontal="center"/>
    </xf>
    <xf numFmtId="0" fontId="30" fillId="37" borderId="5" xfId="37" applyFont="1" applyFill="1" applyBorder="1" applyAlignment="1">
      <alignment horizontal="center" wrapText="1"/>
    </xf>
    <xf numFmtId="0" fontId="30" fillId="37" borderId="14" xfId="37" applyFont="1" applyFill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4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4"/>
  <sheetViews>
    <sheetView tabSelected="1" topLeftCell="A27" zoomScale="120" zoomScaleNormal="120" workbookViewId="0">
      <selection activeCell="F34" sqref="F34"/>
    </sheetView>
  </sheetViews>
  <sheetFormatPr defaultRowHeight="12.75" x14ac:dyDescent="0.2"/>
  <cols>
    <col min="1" max="1" width="3.140625" style="4" customWidth="1"/>
    <col min="2" max="2" width="44.140625" style="4" customWidth="1"/>
    <col min="3" max="3" width="10" style="4" customWidth="1"/>
    <col min="4" max="4" width="9" style="4" customWidth="1"/>
    <col min="5" max="5" width="10.7109375" style="4" customWidth="1"/>
    <col min="6" max="6" width="54.85546875" style="5" customWidth="1"/>
    <col min="7" max="16384" width="9.140625" style="4"/>
  </cols>
  <sheetData>
    <row r="1" spans="2:6" s="1" customFormat="1" ht="12.75" customHeight="1" x14ac:dyDescent="0.25">
      <c r="B1" s="96" t="s">
        <v>87</v>
      </c>
      <c r="C1" s="96"/>
      <c r="D1" s="96"/>
      <c r="E1" s="96"/>
      <c r="F1" s="96"/>
    </row>
    <row r="2" spans="2:6" s="1" customFormat="1" ht="15" x14ac:dyDescent="0.25">
      <c r="C2" s="9" t="s">
        <v>0</v>
      </c>
      <c r="D2" s="58" t="s">
        <v>83</v>
      </c>
      <c r="E2" s="10"/>
      <c r="F2" s="8"/>
    </row>
    <row r="3" spans="2:6" s="1" customFormat="1" ht="19.899999999999999" customHeight="1" thickBot="1" x14ac:dyDescent="0.3">
      <c r="C3" s="11" t="s">
        <v>1</v>
      </c>
      <c r="D3" s="47" t="s">
        <v>89</v>
      </c>
      <c r="E3" s="12"/>
      <c r="F3" s="8"/>
    </row>
    <row r="4" spans="2:6" s="1" customFormat="1" ht="19.5" thickBot="1" x14ac:dyDescent="0.35">
      <c r="B4" s="92" t="s">
        <v>14</v>
      </c>
      <c r="C4" s="93"/>
      <c r="D4" s="93"/>
      <c r="E4" s="93"/>
      <c r="F4" s="41" t="s">
        <v>15</v>
      </c>
    </row>
    <row r="5" spans="2:6" s="2" customFormat="1" ht="13.5" thickBot="1" x14ac:dyDescent="0.25">
      <c r="B5" s="13" t="s">
        <v>16</v>
      </c>
      <c r="C5" s="14" t="s">
        <v>88</v>
      </c>
      <c r="D5" s="15" t="s">
        <v>2</v>
      </c>
      <c r="E5" s="16" t="s">
        <v>17</v>
      </c>
      <c r="F5" s="50"/>
    </row>
    <row r="6" spans="2:6" s="2" customFormat="1" ht="13.5" thickBot="1" x14ac:dyDescent="0.25">
      <c r="B6" s="17" t="s">
        <v>18</v>
      </c>
      <c r="C6" s="81">
        <v>59</v>
      </c>
      <c r="D6" s="44">
        <v>49</v>
      </c>
      <c r="E6" s="77">
        <f t="shared" ref="E6:E12" si="0">D6/C6</f>
        <v>0.83050847457627119</v>
      </c>
      <c r="F6" s="49" t="s">
        <v>31</v>
      </c>
    </row>
    <row r="7" spans="2:6" s="2" customFormat="1" ht="13.5" thickBot="1" x14ac:dyDescent="0.25">
      <c r="B7" s="17" t="s">
        <v>19</v>
      </c>
      <c r="C7" s="81">
        <v>20</v>
      </c>
      <c r="D7" s="44">
        <v>3</v>
      </c>
      <c r="E7" s="77">
        <f t="shared" si="0"/>
        <v>0.15</v>
      </c>
      <c r="F7" s="51" t="s">
        <v>54</v>
      </c>
    </row>
    <row r="8" spans="2:6" s="2" customFormat="1" ht="13.5" thickBot="1" x14ac:dyDescent="0.25">
      <c r="B8" s="20" t="s">
        <v>20</v>
      </c>
      <c r="C8" s="81">
        <v>2</v>
      </c>
      <c r="D8" s="44">
        <v>0</v>
      </c>
      <c r="E8" s="77">
        <f t="shared" si="0"/>
        <v>0</v>
      </c>
      <c r="F8" s="51" t="s">
        <v>54</v>
      </c>
    </row>
    <row r="9" spans="2:6" s="2" customFormat="1" ht="13.5" thickBot="1" x14ac:dyDescent="0.25">
      <c r="B9" s="21" t="s">
        <v>21</v>
      </c>
      <c r="C9" s="75">
        <v>0</v>
      </c>
      <c r="D9" s="44">
        <v>0</v>
      </c>
      <c r="E9" s="78" t="s">
        <v>90</v>
      </c>
      <c r="F9" s="51" t="s">
        <v>54</v>
      </c>
    </row>
    <row r="10" spans="2:6" s="2" customFormat="1" ht="13.5" thickBot="1" x14ac:dyDescent="0.25">
      <c r="B10" s="21" t="s">
        <v>55</v>
      </c>
      <c r="C10" s="75">
        <v>0</v>
      </c>
      <c r="D10" s="44">
        <v>0</v>
      </c>
      <c r="E10" s="78" t="s">
        <v>90</v>
      </c>
      <c r="F10" s="51" t="s">
        <v>54</v>
      </c>
    </row>
    <row r="11" spans="2:6" s="2" customFormat="1" ht="13.5" thickBot="1" x14ac:dyDescent="0.25">
      <c r="B11" s="21" t="s">
        <v>86</v>
      </c>
      <c r="C11" s="75">
        <v>2</v>
      </c>
      <c r="D11" s="44">
        <v>4</v>
      </c>
      <c r="E11" s="77">
        <f t="shared" si="0"/>
        <v>2</v>
      </c>
      <c r="F11" s="51" t="s">
        <v>54</v>
      </c>
    </row>
    <row r="12" spans="2:6" s="2" customFormat="1" ht="13.5" thickBot="1" x14ac:dyDescent="0.25">
      <c r="B12" s="21" t="s">
        <v>22</v>
      </c>
      <c r="C12" s="75">
        <v>20</v>
      </c>
      <c r="D12" s="44">
        <v>37</v>
      </c>
      <c r="E12" s="77">
        <f t="shared" si="0"/>
        <v>1.85</v>
      </c>
      <c r="F12" s="52" t="s">
        <v>32</v>
      </c>
    </row>
    <row r="13" spans="2:6" s="2" customFormat="1" ht="13.5" thickBot="1" x14ac:dyDescent="0.25">
      <c r="B13" s="22"/>
      <c r="C13" s="23"/>
      <c r="D13" s="23"/>
      <c r="E13" s="79"/>
      <c r="F13" s="53"/>
    </row>
    <row r="14" spans="2:6" s="2" customFormat="1" ht="13.5" thickBot="1" x14ac:dyDescent="0.25">
      <c r="B14" s="24" t="s">
        <v>30</v>
      </c>
      <c r="C14" s="25"/>
      <c r="D14" s="26"/>
      <c r="E14" s="80"/>
      <c r="F14" s="50"/>
    </row>
    <row r="15" spans="2:6" s="2" customFormat="1" ht="15" customHeight="1" thickBot="1" x14ac:dyDescent="0.25">
      <c r="B15" s="6" t="s">
        <v>4</v>
      </c>
      <c r="C15" s="28">
        <v>0.76300000000000001</v>
      </c>
      <c r="D15" s="43">
        <v>0.82</v>
      </c>
      <c r="E15" s="85">
        <f>SUM(D15/C15)</f>
        <v>1.0747051114023591</v>
      </c>
      <c r="F15" s="48" t="s">
        <v>33</v>
      </c>
    </row>
    <row r="16" spans="2:6" s="2" customFormat="1" ht="15" thickBot="1" x14ac:dyDescent="0.25">
      <c r="B16" s="30" t="s">
        <v>5</v>
      </c>
      <c r="C16" s="28">
        <v>0.622</v>
      </c>
      <c r="D16" s="43">
        <v>0.875</v>
      </c>
      <c r="E16" s="85">
        <f>SUM(D16/C16)</f>
        <v>1.4067524115755627</v>
      </c>
      <c r="F16" s="48" t="s">
        <v>34</v>
      </c>
    </row>
    <row r="17" spans="2:6" s="2" customFormat="1" ht="15" customHeight="1" thickBot="1" x14ac:dyDescent="0.25">
      <c r="B17" s="6" t="s">
        <v>6</v>
      </c>
      <c r="C17" s="31">
        <v>4800</v>
      </c>
      <c r="D17" s="91">
        <v>4566</v>
      </c>
      <c r="E17" s="85">
        <f>SUM(D17/C17)</f>
        <v>0.95125000000000004</v>
      </c>
      <c r="F17" s="48" t="s">
        <v>35</v>
      </c>
    </row>
    <row r="18" spans="2:6" s="2" customFormat="1" ht="45" customHeight="1" thickBot="1" x14ac:dyDescent="0.25">
      <c r="B18" s="6" t="s">
        <v>7</v>
      </c>
      <c r="C18" s="28">
        <v>0.69699999999999995</v>
      </c>
      <c r="D18" s="43">
        <v>0.625</v>
      </c>
      <c r="E18" s="29">
        <f>SUM(D18/C18)</f>
        <v>0.89670014347202298</v>
      </c>
      <c r="F18" s="48" t="s">
        <v>36</v>
      </c>
    </row>
    <row r="19" spans="2:6" s="2" customFormat="1" ht="15" customHeight="1" thickBot="1" x14ac:dyDescent="0.25">
      <c r="B19" s="30" t="s">
        <v>8</v>
      </c>
      <c r="C19" s="84">
        <v>0.75</v>
      </c>
      <c r="D19" s="87"/>
      <c r="E19" s="32" t="s">
        <v>3</v>
      </c>
      <c r="F19" s="48" t="s">
        <v>37</v>
      </c>
    </row>
    <row r="20" spans="2:6" s="2" customFormat="1" ht="15" customHeight="1" thickBot="1" x14ac:dyDescent="0.25">
      <c r="B20" s="30" t="s">
        <v>10</v>
      </c>
      <c r="C20" s="7" t="s">
        <v>9</v>
      </c>
      <c r="D20" s="42" t="s">
        <v>39</v>
      </c>
      <c r="E20" s="32" t="s">
        <v>3</v>
      </c>
      <c r="F20" s="48" t="s">
        <v>38</v>
      </c>
    </row>
    <row r="21" spans="2:6" s="2" customFormat="1" ht="13.5" thickBot="1" x14ac:dyDescent="0.25">
      <c r="F21" s="3"/>
    </row>
    <row r="22" spans="2:6" s="2" customFormat="1" ht="16.5" customHeight="1" thickBot="1" x14ac:dyDescent="0.35">
      <c r="B22" s="92" t="s">
        <v>23</v>
      </c>
      <c r="C22" s="93"/>
      <c r="D22" s="93"/>
      <c r="E22" s="93"/>
      <c r="F22" s="41" t="s">
        <v>15</v>
      </c>
    </row>
    <row r="23" spans="2:6" s="2" customFormat="1" ht="13.5" thickBot="1" x14ac:dyDescent="0.25">
      <c r="B23" s="13" t="s">
        <v>16</v>
      </c>
      <c r="C23" s="14" t="str">
        <f>C5</f>
        <v>PY17 Plan</v>
      </c>
      <c r="D23" s="15" t="s">
        <v>2</v>
      </c>
      <c r="E23" s="16" t="s">
        <v>17</v>
      </c>
      <c r="F23" s="13"/>
    </row>
    <row r="24" spans="2:6" s="2" customFormat="1" ht="13.5" thickBot="1" x14ac:dyDescent="0.25">
      <c r="B24" s="17" t="s">
        <v>18</v>
      </c>
      <c r="C24" s="81">
        <v>19</v>
      </c>
      <c r="D24" s="18">
        <v>11</v>
      </c>
      <c r="E24" s="19">
        <f t="shared" ref="E24:E30" si="1">SUM(D24/C24)</f>
        <v>0.57894736842105265</v>
      </c>
      <c r="F24" s="49" t="s">
        <v>31</v>
      </c>
    </row>
    <row r="25" spans="2:6" s="2" customFormat="1" ht="13.5" thickBot="1" x14ac:dyDescent="0.25">
      <c r="B25" s="17" t="s">
        <v>19</v>
      </c>
      <c r="C25" s="81">
        <v>15</v>
      </c>
      <c r="D25" s="18">
        <v>0</v>
      </c>
      <c r="E25" s="19">
        <f t="shared" si="1"/>
        <v>0</v>
      </c>
      <c r="F25" s="51" t="s">
        <v>54</v>
      </c>
    </row>
    <row r="26" spans="2:6" s="2" customFormat="1" ht="13.5" thickBot="1" x14ac:dyDescent="0.25">
      <c r="B26" s="20" t="s">
        <v>20</v>
      </c>
      <c r="C26" s="81">
        <v>0</v>
      </c>
      <c r="D26" s="18">
        <v>0</v>
      </c>
      <c r="E26" s="19" t="e">
        <f t="shared" si="1"/>
        <v>#DIV/0!</v>
      </c>
      <c r="F26" s="51" t="s">
        <v>54</v>
      </c>
    </row>
    <row r="27" spans="2:6" s="2" customFormat="1" ht="13.5" thickBot="1" x14ac:dyDescent="0.25">
      <c r="B27" s="21" t="s">
        <v>21</v>
      </c>
      <c r="C27" s="75">
        <v>0</v>
      </c>
      <c r="D27" s="44">
        <v>0</v>
      </c>
      <c r="E27" s="19" t="e">
        <f t="shared" si="1"/>
        <v>#DIV/0!</v>
      </c>
      <c r="F27" s="51" t="s">
        <v>54</v>
      </c>
    </row>
    <row r="28" spans="2:6" s="2" customFormat="1" ht="13.5" thickBot="1" x14ac:dyDescent="0.25">
      <c r="B28" s="21" t="s">
        <v>55</v>
      </c>
      <c r="C28" s="75">
        <v>0</v>
      </c>
      <c r="D28" s="44">
        <v>0</v>
      </c>
      <c r="E28" s="19" t="e">
        <f t="shared" si="1"/>
        <v>#DIV/0!</v>
      </c>
      <c r="F28" s="51" t="s">
        <v>54</v>
      </c>
    </row>
    <row r="29" spans="2:6" s="2" customFormat="1" ht="13.5" thickBot="1" x14ac:dyDescent="0.25">
      <c r="B29" s="21" t="s">
        <v>56</v>
      </c>
      <c r="C29" s="75">
        <v>0</v>
      </c>
      <c r="D29" s="44">
        <v>0</v>
      </c>
      <c r="E29" s="19" t="e">
        <f t="shared" si="1"/>
        <v>#DIV/0!</v>
      </c>
      <c r="F29" s="51" t="s">
        <v>54</v>
      </c>
    </row>
    <row r="30" spans="2:6" s="2" customFormat="1" ht="13.5" thickBot="1" x14ac:dyDescent="0.25">
      <c r="B30" s="21" t="s">
        <v>22</v>
      </c>
      <c r="C30" s="75">
        <v>10</v>
      </c>
      <c r="D30" s="18">
        <v>9</v>
      </c>
      <c r="E30" s="19">
        <f t="shared" si="1"/>
        <v>0.9</v>
      </c>
      <c r="F30" s="52" t="s">
        <v>32</v>
      </c>
    </row>
    <row r="31" spans="2:6" s="2" customFormat="1" ht="13.5" thickBot="1" x14ac:dyDescent="0.25">
      <c r="B31" s="22"/>
      <c r="C31" s="23"/>
      <c r="D31" s="23"/>
      <c r="E31" s="33"/>
      <c r="F31" s="54"/>
    </row>
    <row r="32" spans="2:6" s="2" customFormat="1" ht="13.5" thickBot="1" x14ac:dyDescent="0.25">
      <c r="B32" s="24" t="s">
        <v>30</v>
      </c>
      <c r="C32" s="26"/>
      <c r="D32" s="26"/>
      <c r="E32" s="27"/>
      <c r="F32" s="50"/>
    </row>
    <row r="33" spans="2:6" s="2" customFormat="1" ht="15" customHeight="1" thickBot="1" x14ac:dyDescent="0.25">
      <c r="B33" s="6" t="s">
        <v>4</v>
      </c>
      <c r="C33" s="28">
        <v>0.72</v>
      </c>
      <c r="D33" s="43">
        <v>1</v>
      </c>
      <c r="E33" s="34">
        <f>SUM(D33/C33)</f>
        <v>1.3888888888888888</v>
      </c>
      <c r="F33" s="48" t="s">
        <v>40</v>
      </c>
    </row>
    <row r="34" spans="2:6" s="2" customFormat="1" ht="15" customHeight="1" thickBot="1" x14ac:dyDescent="0.25">
      <c r="B34" s="35" t="s">
        <v>5</v>
      </c>
      <c r="C34" s="28">
        <v>0.68500000000000005</v>
      </c>
      <c r="D34" s="43">
        <v>0.8</v>
      </c>
      <c r="E34" s="34">
        <f>SUM(D34/C34)</f>
        <v>1.167883211678832</v>
      </c>
      <c r="F34" s="48" t="s">
        <v>41</v>
      </c>
    </row>
    <row r="35" spans="2:6" s="2" customFormat="1" ht="15" customHeight="1" thickBot="1" x14ac:dyDescent="0.25">
      <c r="B35" s="36" t="s">
        <v>6</v>
      </c>
      <c r="C35" s="31">
        <v>6189</v>
      </c>
      <c r="D35" s="86">
        <v>5136</v>
      </c>
      <c r="E35" s="88">
        <f>SUM(D35/C35)</f>
        <v>0.82985942801745027</v>
      </c>
      <c r="F35" s="48" t="s">
        <v>42</v>
      </c>
    </row>
    <row r="36" spans="2:6" s="2" customFormat="1" ht="45" customHeight="1" thickBot="1" x14ac:dyDescent="0.25">
      <c r="B36" s="6" t="s">
        <v>7</v>
      </c>
      <c r="C36" s="28">
        <v>0.754</v>
      </c>
      <c r="D36" s="87"/>
      <c r="E36" s="34">
        <f>SUM(D36/C36)</f>
        <v>0</v>
      </c>
      <c r="F36" s="48" t="s">
        <v>43</v>
      </c>
    </row>
    <row r="37" spans="2:6" s="2" customFormat="1" ht="13.5" thickBot="1" x14ac:dyDescent="0.25">
      <c r="B37" s="35" t="s">
        <v>8</v>
      </c>
      <c r="C37" s="84">
        <v>0.75</v>
      </c>
      <c r="D37" s="87"/>
      <c r="E37" s="32" t="s">
        <v>3</v>
      </c>
      <c r="F37" s="48" t="s">
        <v>44</v>
      </c>
    </row>
    <row r="38" spans="2:6" s="2" customFormat="1" ht="13.5" thickBot="1" x14ac:dyDescent="0.25">
      <c r="B38" s="35" t="s">
        <v>10</v>
      </c>
      <c r="C38" s="7" t="s">
        <v>9</v>
      </c>
      <c r="D38" s="42" t="s">
        <v>39</v>
      </c>
      <c r="E38" s="32" t="s">
        <v>3</v>
      </c>
      <c r="F38" s="48" t="s">
        <v>45</v>
      </c>
    </row>
    <row r="39" spans="2:6" s="2" customFormat="1" ht="13.5" thickBot="1" x14ac:dyDescent="0.25">
      <c r="F39" s="3"/>
    </row>
    <row r="40" spans="2:6" s="2" customFormat="1" ht="13.5" customHeight="1" thickBot="1" x14ac:dyDescent="0.35">
      <c r="B40" s="94" t="s">
        <v>24</v>
      </c>
      <c r="C40" s="95"/>
      <c r="D40" s="95"/>
      <c r="E40" s="95"/>
      <c r="F40" s="41" t="s">
        <v>15</v>
      </c>
    </row>
    <row r="41" spans="2:6" s="2" customFormat="1" ht="13.5" thickBot="1" x14ac:dyDescent="0.25">
      <c r="B41" s="13" t="s">
        <v>16</v>
      </c>
      <c r="C41" s="14" t="s">
        <v>88</v>
      </c>
      <c r="D41" s="15" t="s">
        <v>2</v>
      </c>
      <c r="E41" s="16" t="s">
        <v>17</v>
      </c>
      <c r="F41" s="50"/>
    </row>
    <row r="42" spans="2:6" s="2" customFormat="1" ht="13.5" thickBot="1" x14ac:dyDescent="0.25">
      <c r="B42" s="37" t="s">
        <v>25</v>
      </c>
      <c r="C42" s="75">
        <v>65</v>
      </c>
      <c r="D42" s="18">
        <v>52</v>
      </c>
      <c r="E42" s="77">
        <f>SUM(D42/C42)</f>
        <v>0.8</v>
      </c>
      <c r="F42" s="48" t="s">
        <v>46</v>
      </c>
    </row>
    <row r="43" spans="2:6" s="2" customFormat="1" ht="13.5" thickBot="1" x14ac:dyDescent="0.25">
      <c r="B43" s="38" t="s">
        <v>26</v>
      </c>
      <c r="C43" s="75">
        <v>14</v>
      </c>
      <c r="D43" s="18">
        <v>8</v>
      </c>
      <c r="E43" s="77">
        <f t="shared" ref="E43:E44" si="2">SUM(D43/C43)</f>
        <v>0.5714285714285714</v>
      </c>
      <c r="F43" s="55" t="s">
        <v>54</v>
      </c>
    </row>
    <row r="44" spans="2:6" s="2" customFormat="1" ht="13.5" thickBot="1" x14ac:dyDescent="0.25">
      <c r="B44" s="38" t="s">
        <v>27</v>
      </c>
      <c r="C44" s="75">
        <v>51</v>
      </c>
      <c r="D44" s="18">
        <v>44</v>
      </c>
      <c r="E44" s="77">
        <f t="shared" si="2"/>
        <v>0.86274509803921573</v>
      </c>
      <c r="F44" s="55" t="s">
        <v>54</v>
      </c>
    </row>
    <row r="45" spans="2:6" s="2" customFormat="1" ht="13.5" thickBot="1" x14ac:dyDescent="0.25">
      <c r="B45" s="20" t="s">
        <v>22</v>
      </c>
      <c r="C45" s="76">
        <v>6</v>
      </c>
      <c r="D45" s="44">
        <v>8</v>
      </c>
      <c r="E45" s="19">
        <f>SUM(D45/C45)</f>
        <v>1.3333333333333333</v>
      </c>
      <c r="F45" s="56" t="s">
        <v>47</v>
      </c>
    </row>
    <row r="46" spans="2:6" s="2" customFormat="1" ht="13.5" thickBot="1" x14ac:dyDescent="0.25">
      <c r="B46" s="37"/>
      <c r="C46" s="23"/>
      <c r="D46" s="23"/>
      <c r="E46" s="23"/>
      <c r="F46" s="53"/>
    </row>
    <row r="47" spans="2:6" s="2" customFormat="1" ht="13.5" thickBot="1" x14ac:dyDescent="0.25">
      <c r="B47" s="24" t="s">
        <v>30</v>
      </c>
      <c r="C47" s="26"/>
      <c r="D47" s="26"/>
      <c r="E47" s="27"/>
      <c r="F47" s="50"/>
    </row>
    <row r="48" spans="2:6" s="2" customFormat="1" ht="27" thickBot="1" x14ac:dyDescent="0.25">
      <c r="B48" s="6" t="s">
        <v>11</v>
      </c>
      <c r="C48" s="45">
        <v>0.67700000000000005</v>
      </c>
      <c r="D48" s="43">
        <v>0.9</v>
      </c>
      <c r="E48" s="29">
        <f>SUM(D48/C48)</f>
        <v>1.3293943870014771</v>
      </c>
      <c r="F48" s="48" t="s">
        <v>48</v>
      </c>
    </row>
    <row r="49" spans="2:6" s="2" customFormat="1" ht="27" thickBot="1" x14ac:dyDescent="0.25">
      <c r="B49" s="6" t="s">
        <v>11</v>
      </c>
      <c r="C49" s="45">
        <v>0.72</v>
      </c>
      <c r="D49" s="43">
        <v>1</v>
      </c>
      <c r="E49" s="29">
        <f>SUM(D49/C49)</f>
        <v>1.3888888888888888</v>
      </c>
      <c r="F49" s="48" t="s">
        <v>49</v>
      </c>
    </row>
    <row r="50" spans="2:6" s="2" customFormat="1" ht="13.5" thickBot="1" x14ac:dyDescent="0.25">
      <c r="B50" s="30" t="s">
        <v>12</v>
      </c>
      <c r="C50" s="45" t="s">
        <v>3</v>
      </c>
      <c r="D50" s="90">
        <v>5091</v>
      </c>
      <c r="E50" s="46" t="s">
        <v>3</v>
      </c>
      <c r="F50" s="48" t="s">
        <v>50</v>
      </c>
    </row>
    <row r="51" spans="2:6" ht="45" customHeight="1" thickBot="1" x14ac:dyDescent="0.25">
      <c r="B51" s="6" t="s">
        <v>13</v>
      </c>
      <c r="C51" s="39">
        <v>0.68400000000000005</v>
      </c>
      <c r="D51" s="43">
        <v>1</v>
      </c>
      <c r="E51" s="29">
        <f>SUM(D51/C51)</f>
        <v>1.4619883040935671</v>
      </c>
      <c r="F51" s="48" t="s">
        <v>51</v>
      </c>
    </row>
    <row r="52" spans="2:6" ht="13.5" thickBot="1" x14ac:dyDescent="0.25">
      <c r="B52" s="30" t="s">
        <v>8</v>
      </c>
      <c r="C52" s="89">
        <v>0.75</v>
      </c>
      <c r="D52" s="87"/>
      <c r="E52" s="32" t="s">
        <v>3</v>
      </c>
      <c r="F52" s="48" t="s">
        <v>52</v>
      </c>
    </row>
    <row r="53" spans="2:6" ht="13.5" thickBot="1" x14ac:dyDescent="0.25">
      <c r="B53" s="30" t="s">
        <v>10</v>
      </c>
      <c r="C53" s="7" t="s">
        <v>9</v>
      </c>
      <c r="D53" s="42" t="s">
        <v>39</v>
      </c>
      <c r="E53" s="32" t="s">
        <v>3</v>
      </c>
      <c r="F53" s="48" t="s">
        <v>53</v>
      </c>
    </row>
    <row r="54" spans="2:6" x14ac:dyDescent="0.2">
      <c r="B54" s="40" t="s">
        <v>28</v>
      </c>
      <c r="C54" s="4" t="s">
        <v>29</v>
      </c>
    </row>
  </sheetData>
  <mergeCells count="4">
    <mergeCell ref="B4:E4"/>
    <mergeCell ref="B22:E22"/>
    <mergeCell ref="B40:E40"/>
    <mergeCell ref="B1:F1"/>
  </mergeCells>
  <printOptions horizontalCentered="1"/>
  <pageMargins left="0.75" right="0.75" top="1" bottom="1" header="0.5" footer="0.5"/>
  <pageSetup scale="54" orientation="landscape" r:id="rId1"/>
  <headerFooter alignWithMargins="0">
    <oddFooter>&amp;LPY 14 Quarterly Rpt Template&amp;R&amp;D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" workbookViewId="0">
      <selection activeCell="I16" sqref="I16"/>
    </sheetView>
  </sheetViews>
  <sheetFormatPr defaultRowHeight="15" x14ac:dyDescent="0.25"/>
  <cols>
    <col min="1" max="1" width="42.42578125" customWidth="1"/>
    <col min="2" max="2" width="14.5703125" customWidth="1"/>
    <col min="3" max="3" width="9.42578125" customWidth="1"/>
    <col min="4" max="4" width="10.5703125" customWidth="1"/>
    <col min="5" max="5" width="57.42578125" customWidth="1"/>
  </cols>
  <sheetData>
    <row r="1" spans="1:5" x14ac:dyDescent="0.25">
      <c r="A1" s="96" t="s">
        <v>85</v>
      </c>
      <c r="B1" s="96"/>
      <c r="C1" s="96"/>
      <c r="D1" s="96"/>
      <c r="E1" s="96"/>
    </row>
    <row r="2" spans="1:5" x14ac:dyDescent="0.25">
      <c r="A2" s="9" t="s">
        <v>0</v>
      </c>
      <c r="B2" s="58" t="s">
        <v>84</v>
      </c>
      <c r="C2" s="57"/>
      <c r="D2" s="57"/>
      <c r="E2" s="1"/>
    </row>
    <row r="3" spans="1:5" ht="15.75" thickBot="1" x14ac:dyDescent="0.3">
      <c r="A3" s="11" t="s">
        <v>1</v>
      </c>
      <c r="B3" s="47" t="s">
        <v>91</v>
      </c>
      <c r="C3" s="59"/>
      <c r="D3" s="59"/>
      <c r="E3" s="1"/>
    </row>
    <row r="4" spans="1:5" ht="15.75" thickBot="1" x14ac:dyDescent="0.3">
      <c r="A4" s="5"/>
      <c r="B4" s="5"/>
      <c r="C4" s="5"/>
      <c r="D4" s="5"/>
      <c r="E4" s="73"/>
    </row>
    <row r="5" spans="1:5" ht="19.5" thickBot="1" x14ac:dyDescent="0.35">
      <c r="A5" s="97" t="s">
        <v>82</v>
      </c>
      <c r="B5" s="98"/>
      <c r="C5" s="98"/>
      <c r="D5" s="98"/>
      <c r="E5" s="60" t="s">
        <v>15</v>
      </c>
    </row>
    <row r="6" spans="1:5" ht="27" customHeight="1" thickBot="1" x14ac:dyDescent="0.3">
      <c r="A6" s="61" t="s">
        <v>57</v>
      </c>
      <c r="B6" s="62">
        <v>42370</v>
      </c>
      <c r="C6" s="61" t="s">
        <v>58</v>
      </c>
      <c r="D6" s="63">
        <v>43281</v>
      </c>
      <c r="E6" s="74"/>
    </row>
    <row r="7" spans="1:5" ht="13.5" customHeight="1" thickBot="1" x14ac:dyDescent="0.3">
      <c r="A7" s="64" t="s">
        <v>59</v>
      </c>
      <c r="B7" s="65" t="s">
        <v>60</v>
      </c>
      <c r="C7" s="66" t="s">
        <v>2</v>
      </c>
      <c r="D7" s="67" t="s">
        <v>61</v>
      </c>
      <c r="E7" s="74"/>
    </row>
    <row r="8" spans="1:5" ht="13.5" customHeight="1" thickBot="1" x14ac:dyDescent="0.3">
      <c r="A8" s="68" t="s">
        <v>62</v>
      </c>
      <c r="B8" s="82">
        <v>26</v>
      </c>
      <c r="C8" s="69">
        <v>34</v>
      </c>
      <c r="D8" s="70">
        <f t="shared" ref="D8:D17" si="0">C8/B8</f>
        <v>1.3076923076923077</v>
      </c>
      <c r="E8" s="49" t="s">
        <v>63</v>
      </c>
    </row>
    <row r="9" spans="1:5" ht="13.5" customHeight="1" thickBot="1" x14ac:dyDescent="0.3">
      <c r="A9" s="68" t="s">
        <v>64</v>
      </c>
      <c r="B9" s="82">
        <v>19</v>
      </c>
      <c r="C9" s="69">
        <v>35</v>
      </c>
      <c r="D9" s="70">
        <f t="shared" si="0"/>
        <v>1.8421052631578947</v>
      </c>
      <c r="E9" s="49" t="s">
        <v>65</v>
      </c>
    </row>
    <row r="10" spans="1:5" ht="13.5" customHeight="1" thickBot="1" x14ac:dyDescent="0.3">
      <c r="A10" s="68" t="s">
        <v>66</v>
      </c>
      <c r="B10" s="82">
        <v>10</v>
      </c>
      <c r="C10" s="69">
        <v>6</v>
      </c>
      <c r="D10" s="70">
        <f t="shared" si="0"/>
        <v>0.6</v>
      </c>
      <c r="E10" s="49" t="s">
        <v>67</v>
      </c>
    </row>
    <row r="11" spans="1:5" ht="13.5" customHeight="1" thickBot="1" x14ac:dyDescent="0.3">
      <c r="A11" s="68" t="s">
        <v>68</v>
      </c>
      <c r="B11" s="82">
        <v>22</v>
      </c>
      <c r="C11" s="69">
        <v>16</v>
      </c>
      <c r="D11" s="70">
        <f t="shared" si="0"/>
        <v>0.72727272727272729</v>
      </c>
      <c r="E11" s="49" t="s">
        <v>69</v>
      </c>
    </row>
    <row r="12" spans="1:5" ht="13.5" customHeight="1" thickBot="1" x14ac:dyDescent="0.3">
      <c r="A12" s="68" t="s">
        <v>70</v>
      </c>
      <c r="B12" s="82">
        <v>0</v>
      </c>
      <c r="C12" s="69">
        <v>0</v>
      </c>
      <c r="D12" s="70" t="e">
        <f t="shared" si="0"/>
        <v>#DIV/0!</v>
      </c>
      <c r="E12" s="49" t="s">
        <v>71</v>
      </c>
    </row>
    <row r="13" spans="1:5" ht="13.5" customHeight="1" thickBot="1" x14ac:dyDescent="0.3">
      <c r="A13" s="68" t="s">
        <v>72</v>
      </c>
      <c r="B13" s="82">
        <v>19</v>
      </c>
      <c r="C13" s="69">
        <v>24</v>
      </c>
      <c r="D13" s="70">
        <f t="shared" si="0"/>
        <v>1.263157894736842</v>
      </c>
      <c r="E13" s="49" t="s">
        <v>73</v>
      </c>
    </row>
    <row r="14" spans="1:5" ht="13.5" customHeight="1" thickBot="1" x14ac:dyDescent="0.3">
      <c r="A14" s="68" t="s">
        <v>74</v>
      </c>
      <c r="B14" s="82">
        <v>16</v>
      </c>
      <c r="C14" s="69">
        <v>17</v>
      </c>
      <c r="D14" s="70">
        <f t="shared" si="0"/>
        <v>1.0625</v>
      </c>
      <c r="E14" s="71" t="s">
        <v>75</v>
      </c>
    </row>
    <row r="15" spans="1:5" ht="13.5" customHeight="1" thickBot="1" x14ac:dyDescent="0.3">
      <c r="A15" s="68" t="s">
        <v>76</v>
      </c>
      <c r="B15" s="82">
        <v>10</v>
      </c>
      <c r="C15" s="69">
        <v>5</v>
      </c>
      <c r="D15" s="70">
        <f t="shared" si="0"/>
        <v>0.5</v>
      </c>
      <c r="E15" s="71" t="s">
        <v>77</v>
      </c>
    </row>
    <row r="16" spans="1:5" ht="13.5" customHeight="1" thickBot="1" x14ac:dyDescent="0.3">
      <c r="A16" s="68" t="s">
        <v>78</v>
      </c>
      <c r="B16" s="82">
        <v>1</v>
      </c>
      <c r="C16" s="69">
        <v>1</v>
      </c>
      <c r="D16" s="70">
        <f t="shared" si="0"/>
        <v>1</v>
      </c>
      <c r="E16" s="71" t="s">
        <v>79</v>
      </c>
    </row>
    <row r="17" spans="1:5" ht="13.5" customHeight="1" thickBot="1" x14ac:dyDescent="0.3">
      <c r="A17" s="68" t="s">
        <v>80</v>
      </c>
      <c r="B17" s="83">
        <v>26</v>
      </c>
      <c r="C17" s="72">
        <v>43</v>
      </c>
      <c r="D17" s="70">
        <f t="shared" si="0"/>
        <v>1.6538461538461537</v>
      </c>
      <c r="E17" s="49" t="s">
        <v>81</v>
      </c>
    </row>
    <row r="18" spans="1:5" x14ac:dyDescent="0.25">
      <c r="A18" s="4"/>
      <c r="B18" s="5"/>
      <c r="C18" s="5"/>
      <c r="D18" s="4"/>
      <c r="E18" s="4"/>
    </row>
    <row r="19" spans="1:5" x14ac:dyDescent="0.25">
      <c r="A19" s="4"/>
      <c r="B19" s="5"/>
      <c r="C19" s="5"/>
      <c r="D19" s="4"/>
      <c r="E19" s="4"/>
    </row>
    <row r="20" spans="1:5" x14ac:dyDescent="0.25">
      <c r="A20" s="4"/>
      <c r="B20" s="5"/>
      <c r="C20" s="5"/>
      <c r="D20" s="4"/>
      <c r="E20" s="4"/>
    </row>
    <row r="21" spans="1:5" x14ac:dyDescent="0.25">
      <c r="A21" s="4"/>
      <c r="B21" s="5"/>
      <c r="C21" s="5"/>
      <c r="D21" s="4"/>
      <c r="E21" s="4"/>
    </row>
    <row r="22" spans="1:5" x14ac:dyDescent="0.25">
      <c r="A22" s="4"/>
      <c r="B22" s="5"/>
      <c r="C22" s="5"/>
      <c r="D22" s="4"/>
      <c r="E22" s="4"/>
    </row>
    <row r="23" spans="1:5" x14ac:dyDescent="0.25">
      <c r="A23" s="4"/>
      <c r="B23" s="5"/>
      <c r="C23" s="5"/>
      <c r="D23" s="4"/>
      <c r="E23" s="4"/>
    </row>
    <row r="24" spans="1:5" x14ac:dyDescent="0.25">
      <c r="A24" s="4"/>
      <c r="B24" s="5"/>
      <c r="C24" s="5"/>
      <c r="D24" s="4"/>
      <c r="E24" s="4"/>
    </row>
    <row r="25" spans="1:5" x14ac:dyDescent="0.25">
      <c r="A25" s="4"/>
      <c r="B25" s="5"/>
      <c r="C25" s="5"/>
      <c r="D25" s="4"/>
      <c r="E25" s="4"/>
    </row>
    <row r="26" spans="1:5" x14ac:dyDescent="0.25">
      <c r="A26" s="4"/>
      <c r="B26" s="5"/>
      <c r="C26" s="5"/>
      <c r="D26" s="4"/>
      <c r="E26" s="4"/>
    </row>
    <row r="27" spans="1:5" x14ac:dyDescent="0.25">
      <c r="A27" s="4"/>
      <c r="B27" s="5"/>
      <c r="C27" s="5"/>
      <c r="D27" s="4"/>
      <c r="E27" s="4"/>
    </row>
    <row r="28" spans="1:5" x14ac:dyDescent="0.25">
      <c r="A28" s="4"/>
      <c r="B28" s="5"/>
      <c r="C28" s="5"/>
      <c r="D28" s="4"/>
      <c r="E28" s="4"/>
    </row>
    <row r="29" spans="1:5" x14ac:dyDescent="0.25">
      <c r="A29" s="4"/>
      <c r="B29" s="5"/>
      <c r="C29" s="5"/>
      <c r="D29" s="4"/>
      <c r="E29" s="4"/>
    </row>
    <row r="30" spans="1:5" x14ac:dyDescent="0.25">
      <c r="A30" s="4"/>
      <c r="B30" s="5"/>
      <c r="C30" s="5"/>
      <c r="D30" s="4"/>
      <c r="E30" s="4"/>
    </row>
    <row r="31" spans="1:5" x14ac:dyDescent="0.25">
      <c r="A31" s="4"/>
      <c r="B31" s="5"/>
      <c r="C31" s="5"/>
      <c r="D31" s="4"/>
      <c r="E31" s="4"/>
    </row>
    <row r="32" spans="1:5" x14ac:dyDescent="0.25">
      <c r="A32" s="4"/>
      <c r="B32" s="5"/>
      <c r="C32" s="5"/>
      <c r="D32" s="4"/>
      <c r="E32" s="4"/>
    </row>
  </sheetData>
  <mergeCells count="2">
    <mergeCell ref="A1:E1"/>
    <mergeCell ref="A5:D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</vt:lpstr>
      <vt:lpstr>SPNEG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Timothy J.</dc:creator>
  <cp:lastModifiedBy>Cdaggett</cp:lastModifiedBy>
  <cp:lastPrinted>2018-04-09T14:37:42Z</cp:lastPrinted>
  <dcterms:created xsi:type="dcterms:W3CDTF">2016-12-20T11:51:16Z</dcterms:created>
  <dcterms:modified xsi:type="dcterms:W3CDTF">2018-04-24T16:21:12Z</dcterms:modified>
</cp:coreProperties>
</file>